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Odbor informačních technologií\Interní dokumenty OI\Výběrová řízení\2024\08_Chlazení serverovny\"/>
    </mc:Choice>
  </mc:AlternateContent>
  <xr:revisionPtr revIDLastSave="0" documentId="13_ncr:1_{CA06F3DB-A040-486C-B56F-D2B48CBED3C3}" xr6:coauthVersionLast="47" xr6:coauthVersionMax="47" xr10:uidLastSave="{00000000-0000-0000-0000-000000000000}"/>
  <bookViews>
    <workbookView xWindow="20805" yWindow="0" windowWidth="16410" windowHeight="20880" xr2:uid="{00000000-000D-0000-FFFF-FFFF00000000}"/>
  </bookViews>
  <sheets>
    <sheet name="Výkaz výmě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G48" i="1" s="1"/>
  <c r="F49" i="1"/>
  <c r="G49" i="1" s="1"/>
  <c r="F50" i="1"/>
  <c r="G50" i="1" s="1"/>
  <c r="F52" i="1"/>
  <c r="G52" i="1" s="1"/>
  <c r="F54" i="1"/>
  <c r="G54" i="1" s="1"/>
  <c r="F55" i="1"/>
  <c r="G55" i="1" s="1"/>
  <c r="F57" i="1"/>
  <c r="G57" i="1" s="1"/>
  <c r="F58" i="1"/>
  <c r="G58" i="1" s="1"/>
  <c r="F41" i="1"/>
  <c r="G41" i="1" s="1"/>
  <c r="F40" i="1"/>
  <c r="G40" i="1" s="1"/>
  <c r="F39" i="1"/>
  <c r="G39" i="1" s="1"/>
  <c r="F38" i="1"/>
  <c r="G38" i="1" s="1"/>
  <c r="F37" i="1"/>
  <c r="G37" i="1" s="1"/>
  <c r="F26" i="1"/>
  <c r="G26" i="1" s="1"/>
  <c r="F22" i="1"/>
  <c r="G22" i="1" s="1"/>
  <c r="F19" i="1"/>
  <c r="G19" i="1" s="1"/>
  <c r="F14" i="1"/>
  <c r="F13" i="1"/>
  <c r="G13" i="1" s="1"/>
  <c r="G60" i="1" l="1"/>
  <c r="G8" i="1" s="1"/>
  <c r="F60" i="1"/>
  <c r="F8" i="1" s="1"/>
  <c r="G43" i="1"/>
  <c r="G7" i="1" s="1"/>
  <c r="F15" i="1"/>
  <c r="F6" i="1" s="1"/>
  <c r="G14" i="1"/>
  <c r="G15" i="1" s="1"/>
  <c r="G6" i="1" s="1"/>
  <c r="F43" i="1"/>
  <c r="F7" i="1" s="1"/>
  <c r="G9" i="1" l="1"/>
  <c r="F9" i="1"/>
</calcChain>
</file>

<file path=xl/sharedStrings.xml><?xml version="1.0" encoding="utf-8"?>
<sst xmlns="http://schemas.openxmlformats.org/spreadsheetml/2006/main" count="104" uniqueCount="61">
  <si>
    <t>VÝMĚNA ZDROJE CHLADU PRO CHLAZENÍ DATOVÉHO CENTRA V CHOMUTOVĚ</t>
  </si>
  <si>
    <t>Výměna chl. jednotek + instalace suchého chladiče</t>
  </si>
  <si>
    <t>Soupis materiálu a výkonů</t>
  </si>
  <si>
    <t>POPIS VÝKONU</t>
  </si>
  <si>
    <t>Cena bez DPH</t>
  </si>
  <si>
    <t>SOUHRN PROFESÍ A MATERIÁLŮ</t>
  </si>
  <si>
    <t>1.1</t>
  </si>
  <si>
    <t>1.2</t>
  </si>
  <si>
    <t>2.1</t>
  </si>
  <si>
    <t xml:space="preserve">DODÁVKA ZAŘÍZENÍ - chladicí jednotky </t>
  </si>
  <si>
    <t>2.2</t>
  </si>
  <si>
    <t>ROZVODY CHLADU (potrubí, armatury) pro chladicí jednotky</t>
  </si>
  <si>
    <t>2.3</t>
  </si>
  <si>
    <t>OSTATNÍ ČINNOSTI</t>
  </si>
  <si>
    <t>Cena s DPH</t>
  </si>
  <si>
    <t>Měrná jednotka</t>
  </si>
  <si>
    <t>Množství</t>
  </si>
  <si>
    <t>Jednotková cena v Kč bez DPH</t>
  </si>
  <si>
    <t>Cena v Kč bez DPH</t>
  </si>
  <si>
    <t>Cena v Kč s DPH</t>
  </si>
  <si>
    <t>ID</t>
  </si>
  <si>
    <t>Kompaktní vzduchem chlazená chladicí jednotka AERMEC s plynulou regulací výkonu, model ANKI075HX; Qnom 17kW, SEER=3,81; chladivo R410A; Lp(10) 37,6 dB(A) rozměry: 1,0 x 0,45 x 1,5 m, vč. modulu pro napojení do nadřazeného systému, řízení střídání a zálohování chodu</t>
  </si>
  <si>
    <t>ks</t>
  </si>
  <si>
    <t>Externí vzduchem chlazený chladič kapaliny pro volné chlazení (free-cooling), včetně příslušenství:
- regulace otáček ventilátorů vč. teplotního čidla,
- rozvaděč včetně hlavního vypínače a prokabelování
- antivibrační podložky</t>
  </si>
  <si>
    <t>Celkem</t>
  </si>
  <si>
    <t>DODÁVKA ZAŘÍZENÍ - chladicí jednotky  (strojovna + střecha)</t>
  </si>
  <si>
    <t>Potrubí (včetně kolen, redukcí, kotvení, nátěrů)</t>
  </si>
  <si>
    <t>kpl</t>
  </si>
  <si>
    <t>Tepelné izolace</t>
  </si>
  <si>
    <t>Oplechování potrubí ve venkovním prostoru</t>
  </si>
  <si>
    <t>Armatury přírubové/závitové (včetně připojovacích šroubení)</t>
  </si>
  <si>
    <t xml:space="preserve">Kulový kohout </t>
  </si>
  <si>
    <t>Kohout plnící a vypouštěcí 3/4" (DN20)</t>
  </si>
  <si>
    <t>Odvzušňovací ventil 1/2" (DN15)</t>
  </si>
  <si>
    <t>Teploměr 0-120°C, vč. jímky</t>
  </si>
  <si>
    <t>Tlakoměr 0 - 1,0 MPa, včetně man. smyčky a 3-cest. man. kohoutu</t>
  </si>
  <si>
    <t>Pojistný ventil 3/4"x1", ot. přetlak 5 bar</t>
  </si>
  <si>
    <t>Ruční regulační ventil TA STAF  včetně měřicích nástavců</t>
  </si>
  <si>
    <t>Filtr, pryžový kompenzátor apod.</t>
  </si>
  <si>
    <t>Ostatní</t>
  </si>
  <si>
    <t>Izolační závěsy, ocelové pomocné konstrukce, kotvení potrubí, montáž potrubí</t>
  </si>
  <si>
    <t>Orientační štítky, značky toku média</t>
  </si>
  <si>
    <t>Tlaková zkouška</t>
  </si>
  <si>
    <t>Hydraulické seřízení pomocí měřícího přístroje</t>
  </si>
  <si>
    <t>Vnitrostaveništní a mimostaveništní doprava</t>
  </si>
  <si>
    <t>Demontáž a likvidace stávajících chladicích jednotek</t>
  </si>
  <si>
    <t>Odsátí chladiva a oleje z chladicích jednotek, vč. jejich ekologické likvidace</t>
  </si>
  <si>
    <t>Stěhování /jeřábování jednotek na střeše</t>
  </si>
  <si>
    <t>Stavební práce - úprava OK pro nové jednotky</t>
  </si>
  <si>
    <t>Elektro (úprava el. přípojení nových chl. jednotek)</t>
  </si>
  <si>
    <t>Měření hluku nových jednotek</t>
  </si>
  <si>
    <t>Likvidace stávající nemrznoucí směsi / kapaliny (odhad)</t>
  </si>
  <si>
    <t>m3</t>
  </si>
  <si>
    <t>Dodávka nové nemrznoucí směsi / kapaliny (odhad)</t>
  </si>
  <si>
    <t>2.4</t>
  </si>
  <si>
    <t>1</t>
  </si>
  <si>
    <t>2</t>
  </si>
  <si>
    <t>3</t>
  </si>
  <si>
    <t>CELKEM</t>
  </si>
  <si>
    <t>ROZVODY CHLADU (potrubí, armatury, montážní materiál, atd.) pro chladicí jednotky</t>
  </si>
  <si>
    <t>Společné pro část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</si>
</sst>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164" formatCode="#,##0\ &quot;Kč&quot;"/>
    <numFmt numFmtId="165" formatCode="#,##0.0\ _K_č"/>
    <numFmt numFmtId="166" formatCode="#,##0.00\ &quot;Kč&quot;"/>
    <numFmt numFmtId="167" formatCode="_(#,##0.0??;&quot;- &quot;#,##0.0??;\–???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5" xfId="0" applyBorder="1" applyAlignment="1">
      <alignment vertical="center"/>
    </xf>
    <xf numFmtId="0" fontId="0" fillId="0" borderId="0" xfId="0" applyAlignment="1">
      <alignment horizontal="center"/>
    </xf>
    <xf numFmtId="164" fontId="0" fillId="0" borderId="5" xfId="0" applyNumberFormat="1" applyFill="1" applyBorder="1" applyAlignment="1">
      <alignment horizontal="right" vertic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vertical="center"/>
    </xf>
    <xf numFmtId="49" fontId="2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167" fontId="9" fillId="0" borderId="5" xfId="0" applyNumberFormat="1" applyFont="1" applyBorder="1" applyAlignment="1">
      <alignment vertical="center"/>
    </xf>
    <xf numFmtId="7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167" fontId="9" fillId="0" borderId="5" xfId="0" applyNumberFormat="1" applyFont="1" applyBorder="1" applyAlignment="1">
      <alignment horizontal="left" vertical="center" indent="2"/>
    </xf>
    <xf numFmtId="7" fontId="0" fillId="0" borderId="5" xfId="0" applyNumberFormat="1" applyBorder="1" applyAlignment="1">
      <alignment vertical="center"/>
    </xf>
    <xf numFmtId="0" fontId="0" fillId="0" borderId="11" xfId="0" applyBorder="1"/>
    <xf numFmtId="49" fontId="0" fillId="0" borderId="4" xfId="0" applyNumberFormat="1" applyBorder="1" applyAlignment="1">
      <alignment horizontal="center" vertical="center" wrapText="1"/>
    </xf>
    <xf numFmtId="166" fontId="0" fillId="0" borderId="11" xfId="0" applyNumberFormat="1" applyBorder="1" applyAlignment="1">
      <alignment horizontal="right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/>
    </xf>
    <xf numFmtId="7" fontId="6" fillId="3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/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7" fontId="0" fillId="0" borderId="5" xfId="0" applyNumberFormat="1" applyBorder="1" applyAlignment="1">
      <alignment vertical="center" wrapText="1"/>
    </xf>
    <xf numFmtId="7" fontId="0" fillId="3" borderId="5" xfId="0" applyNumberFormat="1" applyFill="1" applyBorder="1" applyAlignment="1">
      <alignment vertical="center" wrapText="1"/>
    </xf>
    <xf numFmtId="7" fontId="0" fillId="0" borderId="5" xfId="0" applyNumberFormat="1" applyBorder="1" applyAlignment="1">
      <alignment horizontal="right" vertical="center"/>
    </xf>
    <xf numFmtId="166" fontId="0" fillId="0" borderId="5" xfId="0" applyNumberFormat="1" applyBorder="1" applyAlignment="1">
      <alignment horizontal="right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wrapText="1"/>
    </xf>
    <xf numFmtId="164" fontId="6" fillId="6" borderId="2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49" fontId="2" fillId="4" borderId="7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vertical="center"/>
    </xf>
    <xf numFmtId="0" fontId="0" fillId="4" borderId="8" xfId="0" applyFill="1" applyBorder="1"/>
    <xf numFmtId="0" fontId="0" fillId="4" borderId="9" xfId="0" applyFill="1" applyBorder="1"/>
    <xf numFmtId="0" fontId="5" fillId="0" borderId="4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  <protection locked="0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66" fontId="6" fillId="4" borderId="2" xfId="0" applyNumberFormat="1" applyFont="1" applyFill="1" applyBorder="1" applyAlignment="1">
      <alignment horizontal="right" vertical="center"/>
    </xf>
    <xf numFmtId="166" fontId="5" fillId="4" borderId="10" xfId="0" applyNumberFormat="1" applyFont="1" applyFill="1" applyBorder="1" applyAlignment="1">
      <alignment horizontal="right" vertical="center"/>
    </xf>
    <xf numFmtId="49" fontId="2" fillId="5" borderId="7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vertical="center"/>
    </xf>
    <xf numFmtId="0" fontId="0" fillId="5" borderId="8" xfId="0" applyFill="1" applyBorder="1"/>
    <xf numFmtId="0" fontId="0" fillId="5" borderId="9" xfId="0" applyFill="1" applyBorder="1"/>
    <xf numFmtId="49" fontId="0" fillId="0" borderId="4" xfId="0" applyNumberFormat="1" applyBorder="1"/>
    <xf numFmtId="7" fontId="0" fillId="0" borderId="5" xfId="0" applyNumberFormat="1" applyBorder="1"/>
    <xf numFmtId="49" fontId="2" fillId="5" borderId="1" xfId="0" applyNumberFormat="1" applyFont="1" applyFill="1" applyBorder="1" applyAlignment="1">
      <alignment horizontal="center" vertical="center" wrapText="1"/>
    </xf>
    <xf numFmtId="7" fontId="6" fillId="5" borderId="2" xfId="0" applyNumberFormat="1" applyFont="1" applyFill="1" applyBorder="1" applyAlignment="1">
      <alignment horizontal="right" vertical="center"/>
    </xf>
    <xf numFmtId="7" fontId="5" fillId="5" borderId="10" xfId="0" applyNumberFormat="1" applyFont="1" applyFill="1" applyBorder="1" applyAlignment="1">
      <alignment horizontal="right" vertical="center"/>
    </xf>
    <xf numFmtId="49" fontId="2" fillId="6" borderId="7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vertical="center"/>
    </xf>
    <xf numFmtId="0" fontId="0" fillId="6" borderId="8" xfId="0" applyFill="1" applyBorder="1"/>
    <xf numFmtId="0" fontId="0" fillId="6" borderId="9" xfId="0" applyFill="1" applyBorder="1"/>
    <xf numFmtId="49" fontId="2" fillId="6" borderId="4" xfId="0" applyNumberFormat="1" applyFont="1" applyFill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7" fontId="0" fillId="0" borderId="5" xfId="0" applyNumberForma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7" fontId="1" fillId="6" borderId="2" xfId="0" applyNumberFormat="1" applyFont="1" applyFill="1" applyBorder="1" applyAlignment="1">
      <alignment horizontal="right" vertical="center"/>
    </xf>
    <xf numFmtId="7" fontId="2" fillId="6" borderId="10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6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2" borderId="5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1" fontId="2" fillId="6" borderId="2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E3A4A4F-35F4-48C7-9183-56CAD564BB3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EA01B14-66C8-4007-A558-CEA0AC0BF7B2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FA95755-3DA1-458B-B4EF-3EB11F210190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1277A322-AD32-44EB-BAD7-AA712A5ECE0F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F152B32-EEAA-4211-93AC-01141B59FB65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E6E801-9158-4604-B463-D4912B5DDE84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9C64052-07A8-47A5-9C68-4DE05F87F4B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6125E8E-E09A-4659-B8D9-2D3341DAE78A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1F555A4-98DF-4C82-8046-AD6FA1DD1A7D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76B44D7B-0E2D-45AC-ADC0-013B28CC8C1A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DCEC0F4-32E4-4C0B-B37F-70D7A6A6F625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CC00A4E-40D2-4218-B183-4607D1E020E6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92DCE33-82DD-4C7B-9A4D-4F3F7FB25150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D525EE94-5E64-4B8D-ADBD-21A4FEC117F2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3011D0FE-FBBA-4CEC-A136-C4A1AEDB6F47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53B1909-69DE-4A4D-AD69-E269C3FD2284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25C320B-A80F-4F11-B9D0-D76ACE5191B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4491E0E-44E0-4E20-8B9A-E1CBE7DD233C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8B8C8C7-769D-4EFB-A3EB-BFB794BC92D2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9FCA607-34D4-48E2-90DA-1471B13DBE6F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440296C-D590-4671-B9B8-FC5A06473440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3158CEB-3C33-47FF-9A73-95BD643CD2F2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9ADD0EE-9371-4D87-8138-4755E9E140E2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3D28931F-20FC-4245-AF29-940A64C52213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F54C00E0-4252-4299-9C9D-FB2958BF72C8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AA131E56-7148-4108-BD45-ACAAEF9FF040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A007129-0041-42C2-8226-E30C65C9DDC7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8334406D-C67F-40F4-86B1-B99EE402E4EA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FECFF97-DFDC-44A8-9B45-EA7AB993EFC3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35E4902-8127-4D72-A68B-0211C80E7681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03B40BE-2B2F-4036-877F-DBE899F17E2A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C91D5A6-9F5B-47F8-AFB5-E89A90FB70A5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8959609-504A-42B4-BA2F-8C66EBEB6B0F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9CE8795A-7BD1-4334-BA56-DE9BFFEEC03F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9DFA7B8-4105-43E0-A23D-0BFD649E925E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D4F3B9F5-68CA-44EF-A6D5-83E9F16A018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8921B883-1E41-4D1C-82CE-29BE8E97B730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1125CEEA-65CE-4533-B4D5-DF2F6185E470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EEB7731-F2B8-4450-A2E0-D25FAED6F9F7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C649B5F-4EDA-4D24-B254-3D5B5AD9229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2BF0642-2EF4-4657-991B-FD3071D5531C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33661F1-2274-4EB4-BEEA-944156F8ECF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82573BC-5DD0-4447-BF8D-0A692747FCAF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65B7475F-49C1-44B3-9D55-8142E3099CA6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16FB4D1C-41EE-4ED7-BDC2-00E00BB22AB3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8EC48C5-23D2-496A-B382-972F58C2D184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AD6430C-9FEB-4A26-A9EC-2D3AA5ADE0E5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7BE3C1B-20DC-4233-AD7A-ED0E9E77A662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C0279179-0BD5-4E07-BB1F-28B2928DBE53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00CA028-E150-4D09-97CB-DEA4F5E3A877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5EBB0B3C-8F20-41BF-9298-9C22F576F02F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C7DD2093-5B48-4734-AC1A-0064962580A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70AE0B66-7709-4A53-AAB7-6A31F2BB323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E9A4D97-6ECC-4FC7-911B-F8148FEE460F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22BB2FE-2536-44F9-B8BC-C7E7EF4B86BD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8150A9AC-EC62-4E0C-8449-61900636E3BB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470CF2B1-6EC5-4DD1-9CFC-2EE8BB215EE3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2C8A3931-3D04-4D2E-9B7B-83416D8D2B09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4FD72C25-81D4-41D4-96AA-107B1F41EDD1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8EA2268-60B0-4711-8F40-63E14EAE93D5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114300</xdr:colOff>
      <xdr:row>15</xdr:row>
      <xdr:rowOff>72390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F6E9E0B8-24FA-423C-B3EC-C506C8F13B38}"/>
            </a:ext>
          </a:extLst>
        </xdr:cNvPr>
        <xdr:cNvSpPr txBox="1">
          <a:spLocks noChangeArrowheads="1"/>
        </xdr:cNvSpPr>
      </xdr:nvSpPr>
      <xdr:spPr bwMode="auto">
        <a:xfrm>
          <a:off x="638175" y="5076825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3F8CF982-637A-4103-8101-3BC2E52E7742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692CC37A-2D2F-4565-8BA6-619D5C284474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035B351-3E5A-4B06-A4D7-4F15A528E02E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7A4208BC-417A-46A8-A00D-E122361C3646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A1CA7BF-38DA-4D8B-AB74-76F40264BBB9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9112257F-816D-4C25-9FD8-B6EEFCDE83B9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472D98D-3546-40FF-B7ED-66F6B08D7035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4DBE9E08-3C9B-471C-8C30-83046B8F1A14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0FD0C21-123A-4049-85D0-7C1E282D10B8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0333FF2-FE21-4580-B68A-BEC4B20C8763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F5DB86F-4776-4DF6-98B3-0B3E42F39356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60BF6BD-EE2C-46E8-882B-EF8467B9B9FB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437DB49B-8006-4E56-A656-336867A55390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86A1EE65-D266-4813-B481-1BEF35A9E504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A79BD3C-8B6D-4977-B948-A29F5869DBF6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D4AAE55C-8EE4-4166-A562-24E02CBB68D1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C8A0B49-1B3B-4E0B-A6D9-610CFA57B9F4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36E5237-7E6B-4A53-9600-59704893B127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109FD31-E1CB-4992-A36E-05ADE8225A68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FD240DEA-6233-4952-A8BA-A0A4A6EBB86F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9EC8AE3-6AEC-48B3-A49D-5B48430CC366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46DC16AA-9C45-4415-A4A3-6D8CC073727D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A390B4CA-1D41-401F-9FFF-66DB29F1D427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220AB6E9-5EC6-40C9-9CA5-7CDFFC2131E8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A0C8F505-794D-4B75-9FC4-4A744A0A1F05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C1F178FF-026A-4AC7-9798-79021644EFE7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8C3C779-A19A-4840-B04C-34C26963D704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1D8F5FE-30D3-4521-899C-841F9F31A78D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1F6A7A7B-3ECC-4940-A7B7-BE8E47C0F5AE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5A3B80A9-FC0B-4BE7-8365-9AC3F1EE7871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DFF463A-DDFB-41E3-B5C2-6001957A2B55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7B354F5B-707F-4EF0-B5DF-6B255332AC52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CD2BAB98-E759-4292-A200-4D73B0969D3D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1CEFC37-F334-4846-87CC-9020BA2549C9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626DCAC-980F-44CA-B14F-13BB72400DD7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F1D0C3E1-FC56-4DE7-93E0-C26450A61B74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2C5CF534-54F5-4CEA-B987-A3C0C29273B2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67F5AE61-79EC-4060-9C8E-1688A79BA013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56F803E-3EA4-48A4-895A-256A8B6C93AA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908388CE-3B01-4340-8524-11A705475E91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8099AC52-BD78-4F30-A72F-47FABA0DF941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ABCA62FA-A158-4662-BC45-4607F8662FE5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88553E2-60D8-46F4-918E-1D94435E73BE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13E53775-C5EE-4F3A-81F8-F0C9FE1994C9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3DB2D82-6F39-4206-8A76-7E8BD6C82C47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941B4285-35CC-4292-B20F-EC12E029BB1E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31D83028-08AE-4AD5-91D0-A6FFBA59B14C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E005C97B-EDDA-4692-9456-EF9235307095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CBEAF7F4-B48C-4236-AA4B-4262752D4891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BC9ACB2-0C6E-4970-985F-B3F4BF720BFF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A2B0999B-D4E3-4621-8D99-4DCACF1ABFB6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70A31D5-449E-4A9A-96D8-D637041A6B8F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761E7790-A3F4-48CF-A426-18345D72A9A9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19B01E51-75B0-4370-AA24-4286D37A0C76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1B0C8399-4E04-4982-BFEB-09F1D3181139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7F28F741-6DA5-4796-9577-AD85897DD7C2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4510CDA5-6FF8-4B5C-A881-EE3BCE4D5DB3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FAEE2F73-7641-4486-90C6-46451AD3CABA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DC00B65F-33A0-4C9E-B1DC-23A2DC1557CF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7E5CC65-3ED9-4953-9D4D-18BE95272E02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114300</xdr:colOff>
      <xdr:row>43</xdr:row>
      <xdr:rowOff>34290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805D9103-41A6-4E2B-BEA3-52E1956443E4}"/>
            </a:ext>
          </a:extLst>
        </xdr:cNvPr>
        <xdr:cNvSpPr txBox="1">
          <a:spLocks noChangeArrowheads="1"/>
        </xdr:cNvSpPr>
      </xdr:nvSpPr>
      <xdr:spPr bwMode="auto">
        <a:xfrm>
          <a:off x="638175" y="7686675"/>
          <a:ext cx="114300" cy="22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609600</xdr:colOff>
      <xdr:row>59</xdr:row>
      <xdr:rowOff>0</xdr:rowOff>
    </xdr:from>
    <xdr:to>
      <xdr:col>1</xdr:col>
      <xdr:colOff>609600</xdr:colOff>
      <xdr:row>59</xdr:row>
      <xdr:rowOff>0</xdr:rowOff>
    </xdr:to>
    <xdr:sp macro="" textlink="">
      <xdr:nvSpPr>
        <xdr:cNvPr id="124" name="Line 1">
          <a:extLst>
            <a:ext uri="{FF2B5EF4-FFF2-40B4-BE49-F238E27FC236}">
              <a16:creationId xmlns:a16="http://schemas.microsoft.com/office/drawing/2014/main" id="{7A82B962-CDAE-43E7-88A3-44A0F2B71F50}"/>
            </a:ext>
          </a:extLst>
        </xdr:cNvPr>
        <xdr:cNvSpPr>
          <a:spLocks noChangeShapeType="1"/>
        </xdr:cNvSpPr>
      </xdr:nvSpPr>
      <xdr:spPr bwMode="auto">
        <a:xfrm>
          <a:off x="1247775" y="501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609600</xdr:colOff>
      <xdr:row>59</xdr:row>
      <xdr:rowOff>0</xdr:rowOff>
    </xdr:from>
    <xdr:to>
      <xdr:col>1</xdr:col>
      <xdr:colOff>609600</xdr:colOff>
      <xdr:row>59</xdr:row>
      <xdr:rowOff>0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C096654-506D-4469-975D-C07DB5515823}"/>
            </a:ext>
          </a:extLst>
        </xdr:cNvPr>
        <xdr:cNvSpPr>
          <a:spLocks noChangeShapeType="1"/>
        </xdr:cNvSpPr>
      </xdr:nvSpPr>
      <xdr:spPr bwMode="auto">
        <a:xfrm>
          <a:off x="1247775" y="501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9AC158E-F9A4-4F49-9600-C86BD686F4C1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EE2E2584-B1F0-4E1C-8202-B773589CA108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01D4BD2-4570-4CBD-B222-AAF8D9453D27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6BC70F39-A87E-46DC-A7CB-08F6A3860EA3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3AE1477-8420-46F8-9FD4-9B2366EF5702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BB5106CF-D650-4603-8610-FBB83E4292F8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D3417281-C983-46D1-8F6D-CA1A7FDF0427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61A0E067-7E45-4C3B-9C72-3C805F020D1E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67D05C3-7147-4E4C-9138-540555D4BE6C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B7814C86-BB85-41EB-A2B6-25838AF4538B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6E7744D3-BF27-4E14-B6B9-2B261A405C75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39448621-1ECB-4E66-AAA9-28BFE52C7771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470695C-179E-4A79-904A-729A503A8656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D2BA9544-0E1B-4FFB-ACC2-79A3F28ADB20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AD0FB8C-E8ED-4071-9B7C-C81E5D51DD2B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C786EDE3-6E39-477B-87B8-C798CDF2103D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B7061650-F162-42A3-9A2E-C86723095DE6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13459103-AC81-45B8-BFF9-C4EC95876F19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AA423E0-A479-4E6B-88F8-C8318EB5E92C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2BB4BE94-67B8-49A7-B8F9-8967B79BB265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F42DE1B3-33FC-4BD2-959E-5B018D337294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DD613D6B-5811-42FF-B9C6-722DE5DA71DC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2815437-67AB-4D0F-95AF-308B3014490F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283E0E6F-123F-4225-A8A0-9BD8DAB31721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FFE14C2A-F937-4398-8137-E8CCFC59A26A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B797F70-F3A3-4E48-9EF3-B6EAE591E0E2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BE4AF28-2C54-485F-B213-015EB20FC17E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22C8B51B-7BBF-4025-A22C-236ABA5CF3C1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96591C3-55A6-4A87-8532-9634717B6103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8A8DC51F-DACF-41B4-9641-762159775DB9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F09CEBE9-C265-44D9-B0F7-E82BC61FF847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AA4AFB21-5B5A-4BC3-9CB7-9E95D825D0EE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638A7D1-D581-4243-B68E-CADDA281D412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FB833463-497B-46D5-89E4-C78FEF4811D5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824B366-27BA-485D-BF52-A4E8F831F143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DC711472-47D1-4C80-929F-C75A1B8D3CEC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5762663-56FA-47CA-8C5E-E3621C279A87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B9EFB474-74E9-4BA8-ADEC-83B1F4194741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F2AA484F-8B5E-4D4B-A9EE-DDEC6C2013F1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A8CD9011-1706-46D0-8393-FAFD14BE57E9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1302742-BD3F-4A84-A763-D83A6CB8F22D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AE1FD11-DCAC-4773-B0A4-B9D16ABBA69E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53F0F10-05BD-414A-B51E-13AB0F9522B8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142F81C-B06E-42B5-8B62-B1FA46BA4C12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7983CA38-4C7B-462B-95DF-0E38BC40DDC4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1E34023-B579-4FDE-89D9-C4A9CA4A07A1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42635BF1-CA6B-4CAD-B198-C92DBF157AF7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3392E59-05A0-400B-B0B4-F2B0739F223F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1370851B-9CB0-410F-9E04-6DD87F2F16ED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661EC78-9365-4542-BCE6-3FA86E95568F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1C38CC65-554B-483B-AD00-304B0AE57D3A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68C1CFF0-7A62-4C0C-947E-4391FFA14A35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ECEDE858-80CD-4919-8D5E-D5A1054A3BFF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95220C0-0C84-4879-8798-3FB0DB0727FD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D3F179D0-A190-4CF7-984A-8FB5E45A748F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809E3076-D326-4441-B4FB-55801E1F6819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311B1E46-DD92-411D-95F9-592FF1798677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AD24A13D-3FEC-4562-901B-3CFC215D5415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B88BC1C6-D9D4-4EA7-9463-D1D1D756B79D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396CACB2-865B-4881-A97E-2D757EA735E9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114300</xdr:colOff>
      <xdr:row>60</xdr:row>
      <xdr:rowOff>72390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50D1F789-AD87-43FF-B71B-74CBECDB2489}"/>
            </a:ext>
          </a:extLst>
        </xdr:cNvPr>
        <xdr:cNvSpPr txBox="1">
          <a:spLocks noChangeArrowheads="1"/>
        </xdr:cNvSpPr>
      </xdr:nvSpPr>
      <xdr:spPr bwMode="auto">
        <a:xfrm>
          <a:off x="638175" y="5010150"/>
          <a:ext cx="11430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16" zoomScale="85" zoomScaleNormal="85" workbookViewId="0">
      <selection activeCell="H41" sqref="H41"/>
    </sheetView>
  </sheetViews>
  <sheetFormatPr defaultRowHeight="15" x14ac:dyDescent="0.25"/>
  <cols>
    <col min="1" max="1" width="6.7109375" style="2" bestFit="1" customWidth="1"/>
    <col min="2" max="2" width="54.7109375" bestFit="1" customWidth="1"/>
    <col min="3" max="3" width="8.85546875" bestFit="1" customWidth="1"/>
    <col min="4" max="4" width="9.140625" bestFit="1" customWidth="1"/>
    <col min="5" max="5" width="15.85546875" bestFit="1" customWidth="1"/>
    <col min="6" max="6" width="17.28515625" bestFit="1" customWidth="1"/>
    <col min="7" max="7" width="14.85546875" bestFit="1" customWidth="1"/>
  </cols>
  <sheetData>
    <row r="1" spans="1:7" ht="24" customHeight="1" x14ac:dyDescent="0.25">
      <c r="A1" s="75" t="s">
        <v>0</v>
      </c>
      <c r="B1" s="75"/>
      <c r="C1" s="75"/>
      <c r="D1" s="75"/>
      <c r="E1" s="75"/>
      <c r="F1" s="75"/>
      <c r="G1" s="75"/>
    </row>
    <row r="2" spans="1:7" ht="15.75" x14ac:dyDescent="0.25">
      <c r="A2" s="76" t="s">
        <v>1</v>
      </c>
      <c r="B2" s="76"/>
      <c r="C2" s="76"/>
      <c r="D2" s="76"/>
      <c r="E2" s="76"/>
      <c r="F2" s="76"/>
      <c r="G2" s="76"/>
    </row>
    <row r="3" spans="1:7" ht="16.5" thickBot="1" x14ac:dyDescent="0.3">
      <c r="A3" s="77" t="s">
        <v>2</v>
      </c>
      <c r="B3" s="77"/>
      <c r="C3" s="77"/>
      <c r="D3" s="77"/>
      <c r="E3" s="77"/>
      <c r="F3" s="77"/>
      <c r="G3" s="77"/>
    </row>
    <row r="4" spans="1:7" x14ac:dyDescent="0.25">
      <c r="A4" s="31" t="s">
        <v>20</v>
      </c>
      <c r="B4" s="87" t="s">
        <v>3</v>
      </c>
      <c r="C4" s="87"/>
      <c r="D4" s="87"/>
      <c r="E4" s="87"/>
      <c r="F4" s="32" t="s">
        <v>4</v>
      </c>
      <c r="G4" s="33" t="s">
        <v>14</v>
      </c>
    </row>
    <row r="5" spans="1:7" x14ac:dyDescent="0.25">
      <c r="A5" s="34"/>
      <c r="B5" s="84" t="s">
        <v>5</v>
      </c>
      <c r="C5" s="84"/>
      <c r="D5" s="84"/>
      <c r="E5" s="84"/>
      <c r="F5" s="84"/>
      <c r="G5" s="85"/>
    </row>
    <row r="6" spans="1:7" x14ac:dyDescent="0.25">
      <c r="A6" s="4" t="s">
        <v>55</v>
      </c>
      <c r="B6" s="89" t="s">
        <v>9</v>
      </c>
      <c r="C6" s="89"/>
      <c r="D6" s="89"/>
      <c r="E6" s="89"/>
      <c r="F6" s="3">
        <f>F15</f>
        <v>0</v>
      </c>
      <c r="G6" s="35">
        <f>G15</f>
        <v>0</v>
      </c>
    </row>
    <row r="7" spans="1:7" x14ac:dyDescent="0.25">
      <c r="A7" s="4" t="s">
        <v>56</v>
      </c>
      <c r="B7" s="89" t="s">
        <v>11</v>
      </c>
      <c r="C7" s="89"/>
      <c r="D7" s="89"/>
      <c r="E7" s="89"/>
      <c r="F7" s="3">
        <f>F43</f>
        <v>0</v>
      </c>
      <c r="G7" s="35">
        <f>G43</f>
        <v>0</v>
      </c>
    </row>
    <row r="8" spans="1:7" x14ac:dyDescent="0.25">
      <c r="A8" s="4" t="s">
        <v>57</v>
      </c>
      <c r="B8" s="81" t="s">
        <v>13</v>
      </c>
      <c r="C8" s="82"/>
      <c r="D8" s="82"/>
      <c r="E8" s="83"/>
      <c r="F8" s="3">
        <f>F60</f>
        <v>0</v>
      </c>
      <c r="G8" s="35">
        <f>G60</f>
        <v>0</v>
      </c>
    </row>
    <row r="9" spans="1:7" ht="15.75" thickBot="1" x14ac:dyDescent="0.3">
      <c r="A9" s="36"/>
      <c r="B9" s="86" t="s">
        <v>58</v>
      </c>
      <c r="C9" s="86"/>
      <c r="D9" s="86"/>
      <c r="E9" s="86"/>
      <c r="F9" s="37">
        <f>SUM(F6:F8)</f>
        <v>0</v>
      </c>
      <c r="G9" s="38">
        <f>SUM(G6:G8)</f>
        <v>0</v>
      </c>
    </row>
    <row r="10" spans="1:7" ht="15.75" thickBot="1" x14ac:dyDescent="0.3"/>
    <row r="11" spans="1:7" x14ac:dyDescent="0.25">
      <c r="A11" s="39" t="s">
        <v>55</v>
      </c>
      <c r="B11" s="40" t="s">
        <v>25</v>
      </c>
      <c r="C11" s="41"/>
      <c r="D11" s="41"/>
      <c r="E11" s="41"/>
      <c r="F11" s="41"/>
      <c r="G11" s="42"/>
    </row>
    <row r="12" spans="1:7" ht="30" x14ac:dyDescent="0.25">
      <c r="A12" s="43" t="s">
        <v>20</v>
      </c>
      <c r="B12" s="74" t="s">
        <v>3</v>
      </c>
      <c r="C12" s="21" t="s">
        <v>15</v>
      </c>
      <c r="D12" s="44" t="s">
        <v>16</v>
      </c>
      <c r="E12" s="45" t="s">
        <v>17</v>
      </c>
      <c r="F12" s="46" t="s">
        <v>18</v>
      </c>
      <c r="G12" s="47" t="s">
        <v>19</v>
      </c>
    </row>
    <row r="13" spans="1:7" ht="75" x14ac:dyDescent="0.25">
      <c r="A13" s="15" t="s">
        <v>6</v>
      </c>
      <c r="B13" s="48" t="s">
        <v>21</v>
      </c>
      <c r="C13" s="49" t="s">
        <v>22</v>
      </c>
      <c r="D13" s="49">
        <v>2</v>
      </c>
      <c r="E13" s="50"/>
      <c r="F13" s="30">
        <f>D13*E13</f>
        <v>0</v>
      </c>
      <c r="G13" s="16">
        <f>F13*1.21</f>
        <v>0</v>
      </c>
    </row>
    <row r="14" spans="1:7" ht="75" x14ac:dyDescent="0.25">
      <c r="A14" s="15" t="s">
        <v>7</v>
      </c>
      <c r="B14" s="51" t="s">
        <v>23</v>
      </c>
      <c r="C14" s="49" t="s">
        <v>22</v>
      </c>
      <c r="D14" s="49">
        <v>1</v>
      </c>
      <c r="E14" s="50"/>
      <c r="F14" s="30">
        <f>E14*D14</f>
        <v>0</v>
      </c>
      <c r="G14" s="16">
        <f>F14*1.21</f>
        <v>0</v>
      </c>
    </row>
    <row r="15" spans="1:7" ht="15.75" thickBot="1" x14ac:dyDescent="0.3">
      <c r="A15" s="52" t="s">
        <v>55</v>
      </c>
      <c r="B15" s="90" t="s">
        <v>24</v>
      </c>
      <c r="C15" s="90"/>
      <c r="D15" s="90"/>
      <c r="E15" s="90"/>
      <c r="F15" s="53">
        <f>SUM(F13:F14)</f>
        <v>0</v>
      </c>
      <c r="G15" s="54">
        <f>SUM(G13:G14)</f>
        <v>0</v>
      </c>
    </row>
    <row r="16" spans="1:7" ht="15.75" thickBot="1" x14ac:dyDescent="0.3"/>
    <row r="17" spans="1:7" x14ac:dyDescent="0.25">
      <c r="A17" s="55" t="s">
        <v>56</v>
      </c>
      <c r="B17" s="56" t="s">
        <v>59</v>
      </c>
      <c r="C17" s="57"/>
      <c r="D17" s="57"/>
      <c r="E17" s="57"/>
      <c r="F17" s="57"/>
      <c r="G17" s="58"/>
    </row>
    <row r="18" spans="1:7" s="5" customFormat="1" ht="30" x14ac:dyDescent="0.25">
      <c r="A18" s="43" t="s">
        <v>20</v>
      </c>
      <c r="B18" s="74" t="s">
        <v>3</v>
      </c>
      <c r="C18" s="21" t="s">
        <v>15</v>
      </c>
      <c r="D18" s="44" t="s">
        <v>16</v>
      </c>
      <c r="E18" s="45" t="s">
        <v>17</v>
      </c>
      <c r="F18" s="46" t="s">
        <v>18</v>
      </c>
      <c r="G18" s="47" t="s">
        <v>19</v>
      </c>
    </row>
    <row r="19" spans="1:7" x14ac:dyDescent="0.25">
      <c r="A19" s="15" t="s">
        <v>8</v>
      </c>
      <c r="B19" s="19" t="s">
        <v>26</v>
      </c>
      <c r="C19" s="8" t="s">
        <v>27</v>
      </c>
      <c r="D19" s="12">
        <v>1</v>
      </c>
      <c r="E19" s="20"/>
      <c r="F19" s="13">
        <f t="shared" ref="F19:F26" si="0">D19*E19</f>
        <v>0</v>
      </c>
      <c r="G19" s="16">
        <f>F19*1.21</f>
        <v>0</v>
      </c>
    </row>
    <row r="20" spans="1:7" x14ac:dyDescent="0.25">
      <c r="A20" s="6"/>
      <c r="B20" s="7" t="s">
        <v>26</v>
      </c>
      <c r="C20" s="8"/>
      <c r="D20" s="9"/>
      <c r="E20" s="10"/>
      <c r="F20" s="13"/>
      <c r="G20" s="14"/>
    </row>
    <row r="21" spans="1:7" x14ac:dyDescent="0.25">
      <c r="A21" s="6"/>
      <c r="B21" s="1"/>
      <c r="C21" s="1"/>
      <c r="D21" s="1"/>
      <c r="E21" s="10"/>
      <c r="F21" s="13"/>
      <c r="G21" s="14"/>
    </row>
    <row r="22" spans="1:7" x14ac:dyDescent="0.25">
      <c r="A22" s="15" t="s">
        <v>10</v>
      </c>
      <c r="B22" s="19" t="s">
        <v>28</v>
      </c>
      <c r="C22" s="8" t="s">
        <v>27</v>
      </c>
      <c r="D22" s="12">
        <v>1</v>
      </c>
      <c r="E22" s="20"/>
      <c r="F22" s="13">
        <f t="shared" si="0"/>
        <v>0</v>
      </c>
      <c r="G22" s="16">
        <f>F22*1.21</f>
        <v>0</v>
      </c>
    </row>
    <row r="23" spans="1:7" x14ac:dyDescent="0.25">
      <c r="A23" s="6"/>
      <c r="B23" s="7" t="s">
        <v>28</v>
      </c>
      <c r="C23" s="8"/>
      <c r="D23" s="9"/>
      <c r="E23" s="10"/>
      <c r="F23" s="13"/>
      <c r="G23" s="14"/>
    </row>
    <row r="24" spans="1:7" x14ac:dyDescent="0.25">
      <c r="A24" s="6"/>
      <c r="B24" s="7" t="s">
        <v>29</v>
      </c>
      <c r="C24" s="8"/>
      <c r="D24" s="9"/>
      <c r="E24" s="10"/>
      <c r="F24" s="13"/>
      <c r="G24" s="14"/>
    </row>
    <row r="25" spans="1:7" x14ac:dyDescent="0.25">
      <c r="A25" s="6"/>
      <c r="B25" s="17"/>
      <c r="C25" s="18"/>
      <c r="D25" s="9"/>
      <c r="E25" s="10"/>
      <c r="F25" s="13"/>
      <c r="G25" s="14"/>
    </row>
    <row r="26" spans="1:7" ht="30" x14ac:dyDescent="0.25">
      <c r="A26" s="15" t="s">
        <v>12</v>
      </c>
      <c r="B26" s="19" t="s">
        <v>30</v>
      </c>
      <c r="C26" s="8" t="s">
        <v>27</v>
      </c>
      <c r="D26" s="12">
        <v>1</v>
      </c>
      <c r="E26" s="20"/>
      <c r="F26" s="13">
        <f t="shared" si="0"/>
        <v>0</v>
      </c>
      <c r="G26" s="16">
        <f>F26*1.21</f>
        <v>0</v>
      </c>
    </row>
    <row r="27" spans="1:7" x14ac:dyDescent="0.25">
      <c r="A27" s="6"/>
      <c r="B27" s="7" t="s">
        <v>31</v>
      </c>
      <c r="C27" s="11"/>
      <c r="D27" s="9"/>
      <c r="E27" s="10"/>
      <c r="F27" s="13"/>
      <c r="G27" s="14"/>
    </row>
    <row r="28" spans="1:7" x14ac:dyDescent="0.25">
      <c r="A28" s="6"/>
      <c r="B28" s="7" t="s">
        <v>32</v>
      </c>
      <c r="C28" s="11"/>
      <c r="D28" s="9"/>
      <c r="E28" s="10"/>
      <c r="F28" s="13"/>
      <c r="G28" s="14"/>
    </row>
    <row r="29" spans="1:7" x14ac:dyDescent="0.25">
      <c r="A29" s="6"/>
      <c r="B29" s="7" t="s">
        <v>33</v>
      </c>
      <c r="C29" s="11"/>
      <c r="D29" s="9"/>
      <c r="E29" s="10"/>
      <c r="F29" s="13"/>
      <c r="G29" s="14"/>
    </row>
    <row r="30" spans="1:7" x14ac:dyDescent="0.25">
      <c r="A30" s="6"/>
      <c r="B30" s="7" t="s">
        <v>34</v>
      </c>
      <c r="C30" s="11"/>
      <c r="D30" s="9"/>
      <c r="E30" s="10"/>
      <c r="F30" s="13"/>
      <c r="G30" s="14"/>
    </row>
    <row r="31" spans="1:7" ht="30" x14ac:dyDescent="0.25">
      <c r="A31" s="6"/>
      <c r="B31" s="7" t="s">
        <v>35</v>
      </c>
      <c r="C31" s="11"/>
      <c r="D31" s="9"/>
      <c r="E31" s="10"/>
      <c r="F31" s="13"/>
      <c r="G31" s="14"/>
    </row>
    <row r="32" spans="1:7" x14ac:dyDescent="0.25">
      <c r="A32" s="6"/>
      <c r="B32" s="7" t="s">
        <v>36</v>
      </c>
      <c r="C32" s="11"/>
      <c r="D32" s="9"/>
      <c r="E32" s="10"/>
      <c r="F32" s="13"/>
      <c r="G32" s="14"/>
    </row>
    <row r="33" spans="1:7" x14ac:dyDescent="0.25">
      <c r="A33" s="6"/>
      <c r="B33" s="7" t="s">
        <v>37</v>
      </c>
      <c r="C33" s="11"/>
      <c r="D33" s="9"/>
      <c r="E33" s="10"/>
      <c r="F33" s="13"/>
      <c r="G33" s="14"/>
    </row>
    <row r="34" spans="1:7" x14ac:dyDescent="0.25">
      <c r="A34" s="6"/>
      <c r="B34" s="7" t="s">
        <v>38</v>
      </c>
      <c r="C34" s="11"/>
      <c r="D34" s="9"/>
      <c r="E34" s="10"/>
      <c r="F34" s="13"/>
      <c r="G34" s="14"/>
    </row>
    <row r="35" spans="1:7" x14ac:dyDescent="0.25">
      <c r="A35" s="6"/>
      <c r="B35" s="17"/>
      <c r="C35" s="11"/>
      <c r="D35" s="9"/>
      <c r="E35" s="10"/>
      <c r="F35" s="13"/>
      <c r="G35" s="14"/>
    </row>
    <row r="36" spans="1:7" x14ac:dyDescent="0.25">
      <c r="A36" s="15" t="s">
        <v>54</v>
      </c>
      <c r="B36" s="19" t="s">
        <v>39</v>
      </c>
      <c r="C36" s="8"/>
      <c r="D36" s="9"/>
      <c r="E36" s="10"/>
      <c r="F36" s="13"/>
      <c r="G36" s="14"/>
    </row>
    <row r="37" spans="1:7" ht="30" x14ac:dyDescent="0.25">
      <c r="A37" s="6"/>
      <c r="B37" s="7" t="s">
        <v>40</v>
      </c>
      <c r="C37" s="11" t="s">
        <v>27</v>
      </c>
      <c r="D37" s="12">
        <v>1</v>
      </c>
      <c r="E37" s="20"/>
      <c r="F37" s="13">
        <f t="shared" ref="F37:F41" si="1">D37*E37</f>
        <v>0</v>
      </c>
      <c r="G37" s="16">
        <f>F37*1.21</f>
        <v>0</v>
      </c>
    </row>
    <row r="38" spans="1:7" x14ac:dyDescent="0.25">
      <c r="A38" s="6"/>
      <c r="B38" s="7" t="s">
        <v>41</v>
      </c>
      <c r="C38" s="11" t="s">
        <v>27</v>
      </c>
      <c r="D38" s="12">
        <v>1</v>
      </c>
      <c r="E38" s="20"/>
      <c r="F38" s="13">
        <f t="shared" si="1"/>
        <v>0</v>
      </c>
      <c r="G38" s="16">
        <f>F38*1.21</f>
        <v>0</v>
      </c>
    </row>
    <row r="39" spans="1:7" x14ac:dyDescent="0.25">
      <c r="A39" s="6"/>
      <c r="B39" s="7" t="s">
        <v>42</v>
      </c>
      <c r="C39" s="11" t="s">
        <v>27</v>
      </c>
      <c r="D39" s="12">
        <v>1</v>
      </c>
      <c r="E39" s="20"/>
      <c r="F39" s="13">
        <f t="shared" si="1"/>
        <v>0</v>
      </c>
      <c r="G39" s="16">
        <f>F39*1.21</f>
        <v>0</v>
      </c>
    </row>
    <row r="40" spans="1:7" x14ac:dyDescent="0.25">
      <c r="A40" s="6"/>
      <c r="B40" s="7" t="s">
        <v>43</v>
      </c>
      <c r="C40" s="11" t="s">
        <v>27</v>
      </c>
      <c r="D40" s="12">
        <v>2</v>
      </c>
      <c r="E40" s="20"/>
      <c r="F40" s="13">
        <f t="shared" si="1"/>
        <v>0</v>
      </c>
      <c r="G40" s="16">
        <f>F40*1.21</f>
        <v>0</v>
      </c>
    </row>
    <row r="41" spans="1:7" x14ac:dyDescent="0.25">
      <c r="A41" s="6"/>
      <c r="B41" s="7" t="s">
        <v>44</v>
      </c>
      <c r="C41" s="11" t="s">
        <v>27</v>
      </c>
      <c r="D41" s="12">
        <v>1</v>
      </c>
      <c r="E41" s="20"/>
      <c r="F41" s="13">
        <f t="shared" si="1"/>
        <v>0</v>
      </c>
      <c r="G41" s="16">
        <f>F41*1.21</f>
        <v>0</v>
      </c>
    </row>
    <row r="42" spans="1:7" x14ac:dyDescent="0.25">
      <c r="A42" s="59"/>
      <c r="B42" s="22"/>
      <c r="C42" s="22"/>
      <c r="D42" s="1"/>
      <c r="E42" s="60"/>
      <c r="F42" s="60"/>
      <c r="G42" s="14"/>
    </row>
    <row r="43" spans="1:7" ht="15.75" thickBot="1" x14ac:dyDescent="0.3">
      <c r="A43" s="61" t="s">
        <v>56</v>
      </c>
      <c r="B43" s="88" t="s">
        <v>24</v>
      </c>
      <c r="C43" s="88"/>
      <c r="D43" s="88"/>
      <c r="E43" s="88"/>
      <c r="F43" s="62">
        <f>SUM(F19:F41)</f>
        <v>0</v>
      </c>
      <c r="G43" s="63">
        <f>SUM(G19:G41)</f>
        <v>0</v>
      </c>
    </row>
    <row r="44" spans="1:7" ht="15.75" thickBot="1" x14ac:dyDescent="0.3"/>
    <row r="45" spans="1:7" x14ac:dyDescent="0.25">
      <c r="A45" s="64" t="s">
        <v>57</v>
      </c>
      <c r="B45" s="65" t="s">
        <v>13</v>
      </c>
      <c r="C45" s="66"/>
      <c r="D45" s="66"/>
      <c r="E45" s="66"/>
      <c r="F45" s="66"/>
      <c r="G45" s="67"/>
    </row>
    <row r="46" spans="1:7" ht="30" x14ac:dyDescent="0.25">
      <c r="A46" s="43" t="s">
        <v>20</v>
      </c>
      <c r="B46" s="74" t="s">
        <v>3</v>
      </c>
      <c r="C46" s="21" t="s">
        <v>15</v>
      </c>
      <c r="D46" s="44" t="s">
        <v>16</v>
      </c>
      <c r="E46" s="45" t="s">
        <v>17</v>
      </c>
      <c r="F46" s="46" t="s">
        <v>18</v>
      </c>
      <c r="G46" s="47" t="s">
        <v>19</v>
      </c>
    </row>
    <row r="47" spans="1:7" x14ac:dyDescent="0.25">
      <c r="A47" s="68" t="s">
        <v>57</v>
      </c>
      <c r="B47" s="79" t="s">
        <v>60</v>
      </c>
      <c r="C47" s="79"/>
      <c r="D47" s="79"/>
      <c r="E47" s="79"/>
      <c r="F47" s="79"/>
      <c r="G47" s="80"/>
    </row>
    <row r="48" spans="1:7" x14ac:dyDescent="0.25">
      <c r="A48" s="23"/>
      <c r="B48" s="24" t="s">
        <v>45</v>
      </c>
      <c r="C48" s="25" t="s">
        <v>27</v>
      </c>
      <c r="D48" s="26">
        <v>2</v>
      </c>
      <c r="E48" s="28"/>
      <c r="F48" s="29">
        <f>E48*D48</f>
        <v>0</v>
      </c>
      <c r="G48" s="16">
        <f>F48*1.21</f>
        <v>0</v>
      </c>
    </row>
    <row r="49" spans="1:7" ht="30" x14ac:dyDescent="0.25">
      <c r="A49" s="23"/>
      <c r="B49" s="24" t="s">
        <v>46</v>
      </c>
      <c r="C49" s="25" t="s">
        <v>27</v>
      </c>
      <c r="D49" s="26">
        <v>2</v>
      </c>
      <c r="E49" s="28"/>
      <c r="F49" s="29">
        <f>E49*D49</f>
        <v>0</v>
      </c>
      <c r="G49" s="16">
        <f>F49*1.21</f>
        <v>0</v>
      </c>
    </row>
    <row r="50" spans="1:7" x14ac:dyDescent="0.25">
      <c r="A50" s="23"/>
      <c r="B50" s="24" t="s">
        <v>47</v>
      </c>
      <c r="C50" s="25" t="s">
        <v>27</v>
      </c>
      <c r="D50" s="26">
        <v>1</v>
      </c>
      <c r="E50" s="28"/>
      <c r="F50" s="29">
        <f>E50*D50</f>
        <v>0</v>
      </c>
      <c r="G50" s="16">
        <f>F50*1.21</f>
        <v>0</v>
      </c>
    </row>
    <row r="51" spans="1:7" x14ac:dyDescent="0.25">
      <c r="A51" s="23"/>
      <c r="B51" s="24"/>
      <c r="C51" s="25"/>
      <c r="D51" s="26"/>
      <c r="E51" s="27"/>
      <c r="F51" s="29"/>
      <c r="G51" s="14"/>
    </row>
    <row r="52" spans="1:7" x14ac:dyDescent="0.25">
      <c r="A52" s="23"/>
      <c r="B52" s="24" t="s">
        <v>48</v>
      </c>
      <c r="C52" s="26" t="s">
        <v>27</v>
      </c>
      <c r="D52" s="26">
        <v>1</v>
      </c>
      <c r="E52" s="28"/>
      <c r="F52" s="29">
        <f>E52*D52</f>
        <v>0</v>
      </c>
      <c r="G52" s="16">
        <f>F52*1.21</f>
        <v>0</v>
      </c>
    </row>
    <row r="53" spans="1:7" x14ac:dyDescent="0.25">
      <c r="A53" s="23"/>
      <c r="B53" s="24"/>
      <c r="C53" s="26"/>
      <c r="D53" s="26"/>
      <c r="E53" s="27"/>
      <c r="F53" s="29"/>
      <c r="G53" s="14"/>
    </row>
    <row r="54" spans="1:7" x14ac:dyDescent="0.25">
      <c r="A54" s="23"/>
      <c r="B54" s="24" t="s">
        <v>49</v>
      </c>
      <c r="C54" s="25" t="s">
        <v>27</v>
      </c>
      <c r="D54" s="26">
        <v>1</v>
      </c>
      <c r="E54" s="28"/>
      <c r="F54" s="29">
        <f>E54*D54</f>
        <v>0</v>
      </c>
      <c r="G54" s="16">
        <f>F54*1.21</f>
        <v>0</v>
      </c>
    </row>
    <row r="55" spans="1:7" x14ac:dyDescent="0.25">
      <c r="A55" s="23"/>
      <c r="B55" s="24" t="s">
        <v>50</v>
      </c>
      <c r="C55" s="25" t="s">
        <v>27</v>
      </c>
      <c r="D55" s="26">
        <v>1</v>
      </c>
      <c r="E55" s="28"/>
      <c r="F55" s="29">
        <f>E55*D55</f>
        <v>0</v>
      </c>
      <c r="G55" s="16">
        <f>F55*1.21</f>
        <v>0</v>
      </c>
    </row>
    <row r="56" spans="1:7" x14ac:dyDescent="0.25">
      <c r="A56" s="23"/>
      <c r="B56" s="24"/>
      <c r="C56" s="25"/>
      <c r="D56" s="26"/>
      <c r="E56" s="27"/>
      <c r="F56" s="29"/>
      <c r="G56" s="14"/>
    </row>
    <row r="57" spans="1:7" x14ac:dyDescent="0.25">
      <c r="A57" s="23"/>
      <c r="B57" s="24" t="s">
        <v>51</v>
      </c>
      <c r="C57" s="25" t="s">
        <v>52</v>
      </c>
      <c r="D57" s="26">
        <v>0.5</v>
      </c>
      <c r="E57" s="28"/>
      <c r="F57" s="29">
        <f>E57*D57</f>
        <v>0</v>
      </c>
      <c r="G57" s="16">
        <f>F57*1.21</f>
        <v>0</v>
      </c>
    </row>
    <row r="58" spans="1:7" x14ac:dyDescent="0.25">
      <c r="A58" s="23"/>
      <c r="B58" s="24" t="s">
        <v>53</v>
      </c>
      <c r="C58" s="25" t="s">
        <v>52</v>
      </c>
      <c r="D58" s="26">
        <v>0.5</v>
      </c>
      <c r="E58" s="28"/>
      <c r="F58" s="29">
        <f>E58*D58</f>
        <v>0</v>
      </c>
      <c r="G58" s="16">
        <f>F58*1.21</f>
        <v>0</v>
      </c>
    </row>
    <row r="59" spans="1:7" x14ac:dyDescent="0.25">
      <c r="A59" s="69"/>
      <c r="B59" s="48"/>
      <c r="C59" s="26"/>
      <c r="D59" s="26"/>
      <c r="E59" s="70"/>
      <c r="F59" s="29"/>
      <c r="G59" s="14"/>
    </row>
    <row r="60" spans="1:7" ht="15.75" thickBot="1" x14ac:dyDescent="0.3">
      <c r="A60" s="71" t="s">
        <v>57</v>
      </c>
      <c r="B60" s="78" t="s">
        <v>24</v>
      </c>
      <c r="C60" s="78"/>
      <c r="D60" s="78"/>
      <c r="E60" s="78"/>
      <c r="F60" s="72">
        <f>SUM(F48:F58)</f>
        <v>0</v>
      </c>
      <c r="G60" s="73">
        <f>SUM(G48:G58)</f>
        <v>0</v>
      </c>
    </row>
  </sheetData>
  <mergeCells count="13">
    <mergeCell ref="A1:G1"/>
    <mergeCell ref="A2:G2"/>
    <mergeCell ref="A3:G3"/>
    <mergeCell ref="B60:E60"/>
    <mergeCell ref="B47:G47"/>
    <mergeCell ref="B8:E8"/>
    <mergeCell ref="B5:G5"/>
    <mergeCell ref="B9:E9"/>
    <mergeCell ref="B4:E4"/>
    <mergeCell ref="B43:E43"/>
    <mergeCell ref="B7:E7"/>
    <mergeCell ref="B6:E6"/>
    <mergeCell ref="B15:E1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&amp;LVÝMĚNA ZDROJE CHLADU PRO CHLAZENÍ DATOVÉHO CENTRA V CHOMUTOVĚ&amp;RVZ: P24V00000052</oddHead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Pöselt Lukáš</cp:lastModifiedBy>
  <cp:lastPrinted>2024-07-23T09:49:39Z</cp:lastPrinted>
  <dcterms:created xsi:type="dcterms:W3CDTF">2015-06-05T18:19:34Z</dcterms:created>
  <dcterms:modified xsi:type="dcterms:W3CDTF">2024-08-19T14:14:27Z</dcterms:modified>
</cp:coreProperties>
</file>